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Лист1!$A$1:$N$60</definedName>
  </definedNames>
  <calcPr calcId="152511"/>
</workbook>
</file>

<file path=xl/calcChain.xml><?xml version="1.0" encoding="utf-8"?>
<calcChain xmlns="http://schemas.openxmlformats.org/spreadsheetml/2006/main">
  <c r="N50" i="1" l="1"/>
  <c r="M50" i="1"/>
  <c r="L50" i="1"/>
  <c r="K50" i="1"/>
  <c r="I50" i="1"/>
  <c r="H50" i="1"/>
  <c r="N48" i="1"/>
  <c r="M48" i="1"/>
  <c r="L48" i="1"/>
  <c r="K48" i="1"/>
  <c r="I48" i="1"/>
  <c r="H48" i="1"/>
  <c r="N46" i="1"/>
  <c r="N51" i="1" s="1"/>
  <c r="M46" i="1"/>
  <c r="M51" i="1" s="1"/>
  <c r="L46" i="1"/>
  <c r="L51" i="1" s="1"/>
  <c r="K46" i="1"/>
  <c r="K51" i="1" s="1"/>
  <c r="I46" i="1"/>
  <c r="I51" i="1" s="1"/>
  <c r="H46" i="1"/>
  <c r="H51" i="1" s="1"/>
  <c r="N39" i="1"/>
  <c r="M39" i="1"/>
  <c r="L39" i="1"/>
  <c r="K39" i="1"/>
  <c r="I39" i="1"/>
  <c r="H39" i="1"/>
  <c r="N37" i="1"/>
  <c r="M37" i="1"/>
  <c r="L37" i="1"/>
  <c r="K37" i="1"/>
  <c r="I37" i="1"/>
  <c r="H37" i="1"/>
  <c r="N35" i="1"/>
  <c r="N40" i="1" s="1"/>
  <c r="N52" i="1" s="1"/>
  <c r="M35" i="1"/>
  <c r="M40" i="1" s="1"/>
  <c r="M52" i="1" s="1"/>
  <c r="L35" i="1"/>
  <c r="L40" i="1" s="1"/>
  <c r="L52" i="1" s="1"/>
  <c r="K35" i="1"/>
  <c r="K40" i="1" s="1"/>
  <c r="K52" i="1" s="1"/>
  <c r="I35" i="1"/>
  <c r="I40" i="1" s="1"/>
  <c r="I52" i="1" s="1"/>
  <c r="H35" i="1"/>
  <c r="H40" i="1" s="1"/>
  <c r="H52" i="1" s="1"/>
  <c r="N30" i="1"/>
  <c r="M30" i="1"/>
  <c r="L30" i="1"/>
  <c r="K30" i="1"/>
  <c r="I30" i="1"/>
  <c r="H30" i="1"/>
  <c r="N11" i="1"/>
  <c r="N24" i="1" s="1"/>
  <c r="N31" i="1" s="1"/>
  <c r="N53" i="1" s="1"/>
  <c r="M11" i="1"/>
  <c r="M24" i="1" s="1"/>
  <c r="M31" i="1" s="1"/>
  <c r="M53" i="1" s="1"/>
  <c r="L11" i="1"/>
  <c r="L24" i="1" s="1"/>
  <c r="L31" i="1" s="1"/>
  <c r="L53" i="1" s="1"/>
  <c r="K11" i="1"/>
  <c r="K24" i="1" s="1"/>
  <c r="K31" i="1" s="1"/>
  <c r="K53" i="1" s="1"/>
  <c r="I11" i="1"/>
  <c r="I24" i="1" s="1"/>
  <c r="I31" i="1" s="1"/>
  <c r="I53" i="1" s="1"/>
  <c r="H11" i="1"/>
  <c r="H24" i="1" s="1"/>
  <c r="H31" i="1" s="1"/>
  <c r="H53" i="1" s="1"/>
</calcChain>
</file>

<file path=xl/sharedStrings.xml><?xml version="1.0" encoding="utf-8"?>
<sst xmlns="http://schemas.openxmlformats.org/spreadsheetml/2006/main" count="227" uniqueCount="99">
  <si>
    <t>Утверждаю Глава администрации</t>
  </si>
  <si>
    <t>Адыге-Хабльского муниципального района</t>
  </si>
  <si>
    <t>___________________ С.Н. Карданов</t>
  </si>
  <si>
    <t>Смета расходов  Адыге-Хабльского муниципального района на 2017-2019гг</t>
  </si>
  <si>
    <t>тыс. руб.</t>
  </si>
  <si>
    <t>Учреждения</t>
  </si>
  <si>
    <t>Вед.</t>
  </si>
  <si>
    <t>Разд.</t>
  </si>
  <si>
    <t>ЦСР</t>
  </si>
  <si>
    <t>ВР</t>
  </si>
  <si>
    <t>Эк. класс.</t>
  </si>
  <si>
    <t>Наименование эк. клас.</t>
  </si>
  <si>
    <t>бюджет на 2016г</t>
  </si>
  <si>
    <t>Оценка на 2016г</t>
  </si>
  <si>
    <t>учрежден. потребность на 2017г</t>
  </si>
  <si>
    <t>финуправл. потребность на 2017г</t>
  </si>
  <si>
    <t>бюджет на 2017г</t>
  </si>
  <si>
    <t>бюджет на 2018</t>
  </si>
  <si>
    <t>бюджет на 2019г</t>
  </si>
  <si>
    <t>МКОУ ООШ х. Дубянск</t>
  </si>
  <si>
    <t>Развитие и обеспечение деятельности общеобразовательных учреждений</t>
  </si>
  <si>
    <t>934</t>
  </si>
  <si>
    <t>0702</t>
  </si>
  <si>
    <t>02 2 01 16590</t>
  </si>
  <si>
    <t>242</t>
  </si>
  <si>
    <t>221</t>
  </si>
  <si>
    <t>услуги связи</t>
  </si>
  <si>
    <t>244</t>
  </si>
  <si>
    <t>223</t>
  </si>
  <si>
    <t>коммунальные услуги</t>
  </si>
  <si>
    <t>223.2</t>
  </si>
  <si>
    <t>газ</t>
  </si>
  <si>
    <t>223.3</t>
  </si>
  <si>
    <t>электроэнергия</t>
  </si>
  <si>
    <t>223.4</t>
  </si>
  <si>
    <t>вода</t>
  </si>
  <si>
    <t>225</t>
  </si>
  <si>
    <t>зарядка огнетушителей, ВДПО</t>
  </si>
  <si>
    <t>услуги по сод. имущества</t>
  </si>
  <si>
    <t>226</t>
  </si>
  <si>
    <t>приобр. обсл.программ</t>
  </si>
  <si>
    <t>охрана, Стрелец-Мониторинг</t>
  </si>
  <si>
    <t>медиц. осмотр,атестация раб. мест</t>
  </si>
  <si>
    <t>340.2</t>
  </si>
  <si>
    <t>увел.стоим. мат.запасов</t>
  </si>
  <si>
    <t>310</t>
  </si>
  <si>
    <t>осн.средства</t>
  </si>
  <si>
    <t>851</t>
  </si>
  <si>
    <t>290</t>
  </si>
  <si>
    <t>налог на имущест.</t>
  </si>
  <si>
    <t>853</t>
  </si>
  <si>
    <t>прочие расходы</t>
  </si>
  <si>
    <t>ИТОГО  ООШ</t>
  </si>
  <si>
    <t>Расходы на обеспечение деятельности (оказание услуг) подведомственных учреждений дошкольного образовани</t>
  </si>
  <si>
    <t>0701</t>
  </si>
  <si>
    <t>02 1 01 15590</t>
  </si>
  <si>
    <t>340.3</t>
  </si>
  <si>
    <t>питание</t>
  </si>
  <si>
    <t>ИТОГО ДОУ</t>
  </si>
  <si>
    <t>Всего без субвенции</t>
  </si>
  <si>
    <t>Субвенции  на получение общедоступного бесплатного дошкольного образования</t>
  </si>
  <si>
    <t>02 1 01 66110</t>
  </si>
  <si>
    <t>111</t>
  </si>
  <si>
    <t>211</t>
  </si>
  <si>
    <t xml:space="preserve">заработная плата </t>
  </si>
  <si>
    <t>119</t>
  </si>
  <si>
    <t>213</t>
  </si>
  <si>
    <t>начисление на оплату труда</t>
  </si>
  <si>
    <t>прочие матер. затраты</t>
  </si>
  <si>
    <t xml:space="preserve">Итого </t>
  </si>
  <si>
    <t>Компенсация расходов на оплату жилых помещений, отопления и освещения педагогическим работникам ДОУ</t>
  </si>
  <si>
    <t>02 1 01 21140</t>
  </si>
  <si>
    <t>321</t>
  </si>
  <si>
    <t>262</t>
  </si>
  <si>
    <t>льготные ком. услуги</t>
  </si>
  <si>
    <t>Итого льгот. коммун.</t>
  </si>
  <si>
    <t>Компенация части родительской платы</t>
  </si>
  <si>
    <t>1004</t>
  </si>
  <si>
    <t>02 7 01 20100</t>
  </si>
  <si>
    <t>пособия по социальн. помощи населению</t>
  </si>
  <si>
    <t>Итого комп. части род.платы</t>
  </si>
  <si>
    <t>Итого субвенции ДОУ</t>
  </si>
  <si>
    <t xml:space="preserve">   Расходы на обеспечение деятельности (оказание услуг) подведом. общеобразовательных учреждений</t>
  </si>
  <si>
    <t>02 2 01 66010</t>
  </si>
  <si>
    <t xml:space="preserve">услуги связи </t>
  </si>
  <si>
    <t>прочие услуги</t>
  </si>
  <si>
    <t>Итого субвенция на общеоб. проц.</t>
  </si>
  <si>
    <t>Компенсация расходов на оплату жилых помещений, отопления и освещения педагогическим работникам</t>
  </si>
  <si>
    <t>02 2 02 21140</t>
  </si>
  <si>
    <t>Итого льгот. коммун.  услуги</t>
  </si>
  <si>
    <t xml:space="preserve">Горячее питание </t>
  </si>
  <si>
    <t>0709</t>
  </si>
  <si>
    <t>02 2 01 20870</t>
  </si>
  <si>
    <t xml:space="preserve">Итого горячее питание </t>
  </si>
  <si>
    <t>Итого субвенций</t>
  </si>
  <si>
    <t>Всего субвенции</t>
  </si>
  <si>
    <t>Всего ООШ х.Дубянск</t>
  </si>
  <si>
    <t>Директор                                                             Л.Н.Лагошина</t>
  </si>
  <si>
    <t>Главный бухгалтер                                          Д.Ш.Банова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</si>
</sst>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646E78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rgb="FF646E78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rgb="FF646E7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rgb="FF646E78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right" vertical="center" shrinkToFit="1"/>
    </xf>
    <xf numFmtId="164" fontId="4" fillId="2" borderId="1" xfId="0" applyNumberFormat="1" applyFont="1" applyFill="1" applyBorder="1" applyAlignment="1">
      <alignment horizontal="right" vertical="center" shrinkToFit="1"/>
    </xf>
    <xf numFmtId="0" fontId="2" fillId="2" borderId="0" xfId="0" applyFont="1" applyFill="1"/>
    <xf numFmtId="164" fontId="2" fillId="0" borderId="0" xfId="0" applyNumberFormat="1" applyFont="1"/>
    <xf numFmtId="0" fontId="3" fillId="2" borderId="0" xfId="0" applyFont="1" applyFill="1"/>
    <xf numFmtId="0" fontId="1" fillId="3" borderId="2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left" vertical="center" shrinkToFit="1"/>
    </xf>
    <xf numFmtId="49" fontId="1" fillId="3" borderId="1" xfId="0" applyNumberFormat="1" applyFont="1" applyFill="1" applyBorder="1" applyAlignment="1">
      <alignment horizontal="right" vertical="center" shrinkToFit="1"/>
    </xf>
    <xf numFmtId="164" fontId="1" fillId="0" borderId="1" xfId="0" applyNumberFormat="1" applyFont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 vertical="center" shrinkToFit="1"/>
    </xf>
    <xf numFmtId="49" fontId="4" fillId="7" borderId="1" xfId="0" applyNumberFormat="1" applyFont="1" applyFill="1" applyBorder="1" applyAlignment="1">
      <alignment horizontal="left" vertical="center" shrinkToFit="1"/>
    </xf>
    <xf numFmtId="164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left" vertical="center" shrinkToFit="1"/>
    </xf>
    <xf numFmtId="49" fontId="5" fillId="3" borderId="1" xfId="0" applyNumberFormat="1" applyFont="1" applyFill="1" applyBorder="1" applyAlignment="1">
      <alignment horizontal="right" vertical="center" shrinkToFit="1"/>
    </xf>
    <xf numFmtId="164" fontId="5" fillId="0" borderId="1" xfId="0" applyNumberFormat="1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 shrinkToFit="1"/>
    </xf>
    <xf numFmtId="49" fontId="1" fillId="2" borderId="1" xfId="0" applyNumberFormat="1" applyFont="1" applyFill="1" applyBorder="1" applyAlignment="1">
      <alignment horizontal="right" vertical="center" shrinkToFit="1"/>
    </xf>
    <xf numFmtId="0" fontId="1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left" vertical="center" shrinkToFit="1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vertical="center" wrapText="1"/>
    </xf>
    <xf numFmtId="49" fontId="4" fillId="9" borderId="1" xfId="0" applyNumberFormat="1" applyFont="1" applyFill="1" applyBorder="1" applyAlignment="1">
      <alignment horizontal="center" vertical="center" shrinkToFit="1"/>
    </xf>
    <xf numFmtId="49" fontId="4" fillId="9" borderId="1" xfId="0" applyNumberFormat="1" applyFont="1" applyFill="1" applyBorder="1" applyAlignment="1">
      <alignment horizontal="left" vertical="center" shrinkToFit="1"/>
    </xf>
    <xf numFmtId="164" fontId="4" fillId="9" borderId="1" xfId="0" applyNumberFormat="1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right" vertical="center" shrinkToFit="1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shrinkToFit="1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center" wrapText="1" shrinkToFit="1"/>
    </xf>
    <xf numFmtId="49" fontId="1" fillId="2" borderId="1" xfId="0" applyNumberFormat="1" applyFont="1" applyFill="1" applyBorder="1" applyAlignment="1">
      <alignment horizontal="right" vertical="center" wrapText="1" shrinkToFit="1"/>
    </xf>
    <xf numFmtId="0" fontId="4" fillId="8" borderId="1" xfId="0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left" vertical="center" shrinkToFit="1"/>
    </xf>
    <xf numFmtId="164" fontId="4" fillId="9" borderId="1" xfId="0" applyNumberFormat="1" applyFont="1" applyFill="1" applyBorder="1" applyAlignment="1">
      <alignment vertical="center"/>
    </xf>
    <xf numFmtId="164" fontId="4" fillId="9" borderId="1" xfId="0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left" vertical="center" shrinkToFit="1"/>
    </xf>
    <xf numFmtId="164" fontId="4" fillId="11" borderId="1" xfId="0" applyNumberFormat="1" applyFont="1" applyFill="1" applyBorder="1" applyAlignment="1">
      <alignment vertical="center"/>
    </xf>
    <xf numFmtId="164" fontId="4" fillId="11" borderId="1" xfId="0" applyNumberFormat="1" applyFont="1" applyFill="1" applyBorder="1" applyAlignment="1">
      <alignment horizontal="right" vertical="center"/>
    </xf>
    <xf numFmtId="0" fontId="4" fillId="12" borderId="1" xfId="0" applyFont="1" applyFill="1" applyBorder="1" applyAlignment="1">
      <alignment vertical="center" wrapText="1"/>
    </xf>
    <xf numFmtId="49" fontId="4" fillId="13" borderId="1" xfId="0" applyNumberFormat="1" applyFont="1" applyFill="1" applyBorder="1" applyAlignment="1">
      <alignment horizontal="center" vertical="center" shrinkToFit="1"/>
    </xf>
    <xf numFmtId="49" fontId="4" fillId="13" borderId="1" xfId="0" applyNumberFormat="1" applyFont="1" applyFill="1" applyBorder="1" applyAlignment="1">
      <alignment horizontal="left" vertical="center" shrinkToFit="1"/>
    </xf>
    <xf numFmtId="164" fontId="4" fillId="13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"/>
  <sheetViews>
    <sheetView tabSelected="1" view="pageBreakPreview" topLeftCell="A6" zoomScale="60" zoomScaleNormal="100" workbookViewId="0">
      <selection activeCell="F25" sqref="F25"/>
    </sheetView>
  </sheetViews>
  <sheetFormatPr defaultRowHeight="18" x14ac:dyDescent="0.35"/>
  <cols>
    <col min="1" max="1" width="37" style="8" customWidth="1"/>
    <col min="2" max="2" width="5.44140625" style="9" customWidth="1"/>
    <col min="3" max="3" width="7" style="8" customWidth="1"/>
    <col min="4" max="4" width="12.6640625" style="8" customWidth="1"/>
    <col min="5" max="5" width="6.5546875" style="8" customWidth="1"/>
    <col min="6" max="6" width="19.77734375" style="8" customWidth="1"/>
    <col min="7" max="7" width="22.109375" style="8" customWidth="1"/>
    <col min="8" max="8" width="13.5546875" style="8" hidden="1" customWidth="1"/>
    <col min="9" max="9" width="13.88671875" style="8" hidden="1" customWidth="1"/>
    <col min="10" max="11" width="13.88671875" style="10" hidden="1" customWidth="1"/>
    <col min="12" max="12" width="15.88671875" style="11" customWidth="1"/>
    <col min="13" max="13" width="14.5546875" style="11" customWidth="1"/>
    <col min="14" max="14" width="13.88671875" style="12" customWidth="1"/>
    <col min="15" max="15" width="8.88671875" style="8"/>
    <col min="16" max="16" width="13.109375" style="8" customWidth="1"/>
    <col min="17" max="24" width="8.88671875" style="8"/>
    <col min="25" max="16384" width="8.88671875" style="13"/>
  </cols>
  <sheetData>
    <row r="1" spans="1:24" s="3" customFormat="1" hidden="1" x14ac:dyDescent="0.35">
      <c r="A1" s="1"/>
      <c r="B1" s="2"/>
      <c r="E1" s="3" t="s">
        <v>0</v>
      </c>
      <c r="G1" s="4"/>
      <c r="H1" s="4"/>
      <c r="I1" s="4"/>
      <c r="J1" s="5"/>
      <c r="K1" s="5"/>
      <c r="L1" s="6"/>
      <c r="M1" s="6"/>
      <c r="N1" s="7"/>
    </row>
    <row r="2" spans="1:24" s="3" customFormat="1" hidden="1" x14ac:dyDescent="0.35">
      <c r="A2" s="1"/>
      <c r="B2" s="2"/>
      <c r="E2" s="3" t="s">
        <v>1</v>
      </c>
      <c r="G2" s="4"/>
      <c r="H2" s="4"/>
      <c r="I2" s="4"/>
      <c r="J2" s="5"/>
      <c r="K2" s="5"/>
      <c r="L2" s="6"/>
      <c r="M2" s="6"/>
      <c r="N2" s="7"/>
    </row>
    <row r="3" spans="1:24" s="3" customFormat="1" ht="21" hidden="1" customHeight="1" x14ac:dyDescent="0.35">
      <c r="A3" s="1"/>
      <c r="B3" s="2"/>
      <c r="E3" s="3" t="s">
        <v>2</v>
      </c>
      <c r="G3" s="4"/>
      <c r="H3" s="4"/>
      <c r="I3" s="4"/>
      <c r="J3" s="5"/>
      <c r="K3" s="5"/>
      <c r="L3" s="6"/>
      <c r="M3" s="6"/>
      <c r="N3" s="7"/>
    </row>
    <row r="4" spans="1:24" hidden="1" x14ac:dyDescent="0.35"/>
    <row r="5" spans="1:24" hidden="1" x14ac:dyDescent="0.35"/>
    <row r="6" spans="1:24" s="17" customFormat="1" ht="23.25" customHeight="1" x14ac:dyDescent="0.3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6"/>
    </row>
    <row r="7" spans="1:24" ht="21.75" customHeight="1" x14ac:dyDescent="0.35">
      <c r="A7" s="2"/>
      <c r="B7" s="2"/>
      <c r="C7" s="18"/>
      <c r="D7" s="2"/>
      <c r="E7" s="2"/>
      <c r="F7" s="2"/>
      <c r="G7" s="4"/>
      <c r="H7" s="4"/>
      <c r="I7" s="4"/>
      <c r="J7" s="5"/>
      <c r="K7" s="5"/>
      <c r="L7" s="19" t="s">
        <v>4</v>
      </c>
      <c r="M7" s="19"/>
    </row>
    <row r="8" spans="1:24" s="26" customFormat="1" ht="55.5" customHeight="1" x14ac:dyDescent="0.3">
      <c r="A8" s="20" t="s">
        <v>5</v>
      </c>
      <c r="B8" s="20" t="s">
        <v>6</v>
      </c>
      <c r="C8" s="21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2" t="s">
        <v>12</v>
      </c>
      <c r="I8" s="20" t="s">
        <v>13</v>
      </c>
      <c r="J8" s="23" t="s">
        <v>14</v>
      </c>
      <c r="K8" s="24" t="s">
        <v>15</v>
      </c>
      <c r="L8" s="22" t="s">
        <v>16</v>
      </c>
      <c r="M8" s="22" t="s">
        <v>17</v>
      </c>
      <c r="N8" s="22" t="s">
        <v>18</v>
      </c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s="34" customFormat="1" ht="21" customHeight="1" x14ac:dyDescent="0.35">
      <c r="A9" s="27" t="s">
        <v>19</v>
      </c>
      <c r="B9" s="28"/>
      <c r="C9" s="28"/>
      <c r="D9" s="28"/>
      <c r="E9" s="28"/>
      <c r="F9" s="28"/>
      <c r="G9" s="29"/>
      <c r="H9" s="30"/>
      <c r="I9" s="29"/>
      <c r="J9" s="30"/>
      <c r="K9" s="30"/>
      <c r="L9" s="31"/>
      <c r="M9" s="31"/>
      <c r="N9" s="31"/>
      <c r="O9" s="32"/>
      <c r="P9" s="33"/>
      <c r="Q9" s="32"/>
      <c r="R9" s="32"/>
      <c r="S9" s="32"/>
      <c r="T9" s="32"/>
      <c r="U9" s="32"/>
      <c r="V9" s="32"/>
      <c r="W9" s="32"/>
      <c r="X9" s="32"/>
    </row>
    <row r="10" spans="1:24" ht="72" x14ac:dyDescent="0.35">
      <c r="A10" s="35" t="s">
        <v>20</v>
      </c>
      <c r="B10" s="36" t="s">
        <v>21</v>
      </c>
      <c r="C10" s="36" t="s">
        <v>22</v>
      </c>
      <c r="D10" s="36" t="s">
        <v>23</v>
      </c>
      <c r="E10" s="36" t="s">
        <v>24</v>
      </c>
      <c r="F10" s="36" t="s">
        <v>25</v>
      </c>
      <c r="G10" s="37" t="s">
        <v>26</v>
      </c>
      <c r="H10" s="38">
        <v>4.3</v>
      </c>
      <c r="I10" s="37"/>
      <c r="J10" s="38"/>
      <c r="K10" s="38"/>
      <c r="L10" s="39">
        <v>4.4000000000000004</v>
      </c>
      <c r="M10" s="39">
        <v>4.4000000000000004</v>
      </c>
      <c r="N10" s="39">
        <v>4.4000000000000004</v>
      </c>
      <c r="P10" s="33"/>
    </row>
    <row r="11" spans="1:24" x14ac:dyDescent="0.35">
      <c r="A11" s="40"/>
      <c r="B11" s="41" t="s">
        <v>21</v>
      </c>
      <c r="C11" s="41" t="s">
        <v>22</v>
      </c>
      <c r="D11" s="41" t="s">
        <v>23</v>
      </c>
      <c r="E11" s="41" t="s">
        <v>27</v>
      </c>
      <c r="F11" s="41" t="s">
        <v>28</v>
      </c>
      <c r="G11" s="42" t="s">
        <v>29</v>
      </c>
      <c r="H11" s="43">
        <f t="shared" ref="H11:N11" si="0">H12+H13+H14</f>
        <v>139.6</v>
      </c>
      <c r="I11" s="43">
        <f t="shared" si="0"/>
        <v>0</v>
      </c>
      <c r="J11" s="44"/>
      <c r="K11" s="44">
        <f t="shared" si="0"/>
        <v>0</v>
      </c>
      <c r="L11" s="43">
        <f t="shared" si="0"/>
        <v>179.60000000000002</v>
      </c>
      <c r="M11" s="43">
        <f t="shared" si="0"/>
        <v>179.60000000000002</v>
      </c>
      <c r="N11" s="43">
        <f t="shared" si="0"/>
        <v>179.60000000000002</v>
      </c>
      <c r="P11" s="33"/>
    </row>
    <row r="12" spans="1:24" x14ac:dyDescent="0.35">
      <c r="A12" s="40"/>
      <c r="B12" s="36" t="s">
        <v>21</v>
      </c>
      <c r="C12" s="36" t="s">
        <v>22</v>
      </c>
      <c r="D12" s="36" t="s">
        <v>23</v>
      </c>
      <c r="E12" s="36" t="s">
        <v>27</v>
      </c>
      <c r="F12" s="45" t="s">
        <v>30</v>
      </c>
      <c r="G12" s="46" t="s">
        <v>31</v>
      </c>
      <c r="H12" s="47">
        <v>38.1</v>
      </c>
      <c r="I12" s="46"/>
      <c r="J12" s="47"/>
      <c r="K12" s="47"/>
      <c r="L12" s="48">
        <v>81.2</v>
      </c>
      <c r="M12" s="48">
        <v>81.2</v>
      </c>
      <c r="N12" s="48">
        <v>81.2</v>
      </c>
      <c r="P12" s="33"/>
    </row>
    <row r="13" spans="1:24" x14ac:dyDescent="0.35">
      <c r="A13" s="40"/>
      <c r="B13" s="36" t="s">
        <v>21</v>
      </c>
      <c r="C13" s="36" t="s">
        <v>22</v>
      </c>
      <c r="D13" s="36" t="s">
        <v>23</v>
      </c>
      <c r="E13" s="36" t="s">
        <v>27</v>
      </c>
      <c r="F13" s="45" t="s">
        <v>32</v>
      </c>
      <c r="G13" s="46" t="s">
        <v>33</v>
      </c>
      <c r="H13" s="47">
        <v>101.5</v>
      </c>
      <c r="I13" s="46"/>
      <c r="J13" s="47"/>
      <c r="K13" s="47"/>
      <c r="L13" s="48">
        <v>98.4</v>
      </c>
      <c r="M13" s="48">
        <v>98.4</v>
      </c>
      <c r="N13" s="48">
        <v>98.4</v>
      </c>
      <c r="P13" s="33"/>
    </row>
    <row r="14" spans="1:24" x14ac:dyDescent="0.35">
      <c r="A14" s="40"/>
      <c r="B14" s="36" t="s">
        <v>21</v>
      </c>
      <c r="C14" s="36" t="s">
        <v>22</v>
      </c>
      <c r="D14" s="36" t="s">
        <v>23</v>
      </c>
      <c r="E14" s="36" t="s">
        <v>27</v>
      </c>
      <c r="F14" s="45" t="s">
        <v>34</v>
      </c>
      <c r="G14" s="46" t="s">
        <v>35</v>
      </c>
      <c r="H14" s="47"/>
      <c r="I14" s="46"/>
      <c r="J14" s="47"/>
      <c r="K14" s="47"/>
      <c r="L14" s="48">
        <v>0</v>
      </c>
      <c r="M14" s="48">
        <v>0</v>
      </c>
      <c r="N14" s="48">
        <v>0</v>
      </c>
      <c r="P14" s="33"/>
    </row>
    <row r="15" spans="1:24" hidden="1" x14ac:dyDescent="0.35">
      <c r="A15" s="40"/>
      <c r="B15" s="36" t="s">
        <v>21</v>
      </c>
      <c r="C15" s="36" t="s">
        <v>22</v>
      </c>
      <c r="D15" s="36" t="s">
        <v>23</v>
      </c>
      <c r="E15" s="36" t="s">
        <v>27</v>
      </c>
      <c r="F15" s="36" t="s">
        <v>36</v>
      </c>
      <c r="G15" s="37" t="s">
        <v>37</v>
      </c>
      <c r="H15" s="38"/>
      <c r="I15" s="37"/>
      <c r="J15" s="38"/>
      <c r="K15" s="38"/>
      <c r="L15" s="48"/>
      <c r="M15" s="48"/>
      <c r="N15" s="48"/>
      <c r="P15" s="33"/>
    </row>
    <row r="16" spans="1:24" hidden="1" x14ac:dyDescent="0.35">
      <c r="A16" s="40"/>
      <c r="B16" s="36" t="s">
        <v>21</v>
      </c>
      <c r="C16" s="36" t="s">
        <v>22</v>
      </c>
      <c r="D16" s="36" t="s">
        <v>23</v>
      </c>
      <c r="E16" s="36" t="s">
        <v>27</v>
      </c>
      <c r="F16" s="36" t="s">
        <v>36</v>
      </c>
      <c r="G16" s="49" t="s">
        <v>38</v>
      </c>
      <c r="H16" s="50"/>
      <c r="I16" s="49"/>
      <c r="J16" s="50"/>
      <c r="K16" s="50"/>
      <c r="L16" s="39"/>
      <c r="M16" s="39"/>
      <c r="N16" s="39"/>
      <c r="P16" s="33"/>
    </row>
    <row r="17" spans="1:24" x14ac:dyDescent="0.35">
      <c r="A17" s="40"/>
      <c r="B17" s="36" t="s">
        <v>21</v>
      </c>
      <c r="C17" s="36" t="s">
        <v>22</v>
      </c>
      <c r="D17" s="36" t="s">
        <v>23</v>
      </c>
      <c r="E17" s="36" t="s">
        <v>24</v>
      </c>
      <c r="F17" s="36" t="s">
        <v>39</v>
      </c>
      <c r="G17" s="37" t="s">
        <v>40</v>
      </c>
      <c r="H17" s="38">
        <v>15</v>
      </c>
      <c r="I17" s="37"/>
      <c r="J17" s="38"/>
      <c r="K17" s="38"/>
      <c r="L17" s="39">
        <v>15</v>
      </c>
      <c r="M17" s="39">
        <v>15</v>
      </c>
      <c r="N17" s="39">
        <v>15</v>
      </c>
      <c r="P17" s="33"/>
    </row>
    <row r="18" spans="1:24" hidden="1" x14ac:dyDescent="0.35">
      <c r="A18" s="40"/>
      <c r="B18" s="36" t="s">
        <v>21</v>
      </c>
      <c r="C18" s="36" t="s">
        <v>22</v>
      </c>
      <c r="D18" s="36" t="s">
        <v>23</v>
      </c>
      <c r="E18" s="36" t="s">
        <v>27</v>
      </c>
      <c r="F18" s="36" t="s">
        <v>39</v>
      </c>
      <c r="G18" s="37" t="s">
        <v>41</v>
      </c>
      <c r="H18" s="38"/>
      <c r="I18" s="37"/>
      <c r="J18" s="38"/>
      <c r="K18" s="38"/>
      <c r="L18" s="39"/>
      <c r="M18" s="39"/>
      <c r="N18" s="39"/>
      <c r="P18" s="33"/>
    </row>
    <row r="19" spans="1:24" hidden="1" x14ac:dyDescent="0.35">
      <c r="A19" s="40"/>
      <c r="B19" s="36" t="s">
        <v>21</v>
      </c>
      <c r="C19" s="36" t="s">
        <v>22</v>
      </c>
      <c r="D19" s="36" t="s">
        <v>23</v>
      </c>
      <c r="E19" s="36" t="s">
        <v>27</v>
      </c>
      <c r="F19" s="36" t="s">
        <v>39</v>
      </c>
      <c r="G19" s="37" t="s">
        <v>42</v>
      </c>
      <c r="H19" s="38"/>
      <c r="I19" s="37"/>
      <c r="J19" s="38"/>
      <c r="K19" s="38"/>
      <c r="L19" s="39"/>
      <c r="M19" s="39"/>
      <c r="N19" s="39"/>
      <c r="P19" s="33"/>
    </row>
    <row r="20" spans="1:24" hidden="1" x14ac:dyDescent="0.35">
      <c r="A20" s="40"/>
      <c r="B20" s="36" t="s">
        <v>21</v>
      </c>
      <c r="C20" s="36" t="s">
        <v>22</v>
      </c>
      <c r="D20" s="36" t="s">
        <v>23</v>
      </c>
      <c r="E20" s="36" t="s">
        <v>27</v>
      </c>
      <c r="F20" s="36" t="s">
        <v>43</v>
      </c>
      <c r="G20" s="49" t="s">
        <v>44</v>
      </c>
      <c r="H20" s="50"/>
      <c r="I20" s="49"/>
      <c r="J20" s="50"/>
      <c r="K20" s="50"/>
      <c r="L20" s="39"/>
      <c r="M20" s="39"/>
      <c r="N20" s="39"/>
      <c r="P20" s="33"/>
    </row>
    <row r="21" spans="1:24" hidden="1" x14ac:dyDescent="0.35">
      <c r="A21" s="40"/>
      <c r="B21" s="36" t="s">
        <v>21</v>
      </c>
      <c r="C21" s="36" t="s">
        <v>22</v>
      </c>
      <c r="D21" s="36" t="s">
        <v>23</v>
      </c>
      <c r="E21" s="36" t="s">
        <v>24</v>
      </c>
      <c r="F21" s="36" t="s">
        <v>45</v>
      </c>
      <c r="G21" s="37" t="s">
        <v>46</v>
      </c>
      <c r="H21" s="38"/>
      <c r="I21" s="37"/>
      <c r="J21" s="38"/>
      <c r="K21" s="38"/>
      <c r="L21" s="39"/>
      <c r="M21" s="39"/>
      <c r="N21" s="39"/>
      <c r="P21" s="33"/>
    </row>
    <row r="22" spans="1:24" x14ac:dyDescent="0.35">
      <c r="A22" s="40"/>
      <c r="B22" s="36" t="s">
        <v>21</v>
      </c>
      <c r="C22" s="36" t="s">
        <v>22</v>
      </c>
      <c r="D22" s="36" t="s">
        <v>23</v>
      </c>
      <c r="E22" s="36" t="s">
        <v>47</v>
      </c>
      <c r="F22" s="36" t="s">
        <v>48</v>
      </c>
      <c r="G22" s="37" t="s">
        <v>49</v>
      </c>
      <c r="H22" s="38">
        <v>240.5</v>
      </c>
      <c r="I22" s="37"/>
      <c r="J22" s="38"/>
      <c r="K22" s="38"/>
      <c r="L22" s="39">
        <v>313</v>
      </c>
      <c r="M22" s="39">
        <v>313</v>
      </c>
      <c r="N22" s="39">
        <v>313</v>
      </c>
      <c r="P22" s="33"/>
    </row>
    <row r="23" spans="1:24" x14ac:dyDescent="0.35">
      <c r="A23" s="51"/>
      <c r="B23" s="36" t="s">
        <v>21</v>
      </c>
      <c r="C23" s="36" t="s">
        <v>22</v>
      </c>
      <c r="D23" s="36" t="s">
        <v>23</v>
      </c>
      <c r="E23" s="36" t="s">
        <v>50</v>
      </c>
      <c r="F23" s="36" t="s">
        <v>48</v>
      </c>
      <c r="G23" s="37" t="s">
        <v>51</v>
      </c>
      <c r="H23" s="38">
        <v>2</v>
      </c>
      <c r="I23" s="37"/>
      <c r="J23" s="38"/>
      <c r="K23" s="38"/>
      <c r="L23" s="39">
        <v>2</v>
      </c>
      <c r="M23" s="39">
        <v>2</v>
      </c>
      <c r="N23" s="39">
        <v>2</v>
      </c>
      <c r="P23" s="33"/>
    </row>
    <row r="24" spans="1:24" s="58" customFormat="1" ht="19.5" customHeight="1" x14ac:dyDescent="0.35">
      <c r="A24" s="52" t="s">
        <v>52</v>
      </c>
      <c r="B24" s="53"/>
      <c r="C24" s="53"/>
      <c r="D24" s="53"/>
      <c r="E24" s="53"/>
      <c r="F24" s="53"/>
      <c r="G24" s="54"/>
      <c r="H24" s="55">
        <f t="shared" ref="H24:K24" si="1">SUM(H10:H23)-H11</f>
        <v>401.4</v>
      </c>
      <c r="I24" s="55">
        <f t="shared" si="1"/>
        <v>0</v>
      </c>
      <c r="J24" s="56"/>
      <c r="K24" s="56">
        <f t="shared" si="1"/>
        <v>0</v>
      </c>
      <c r="L24" s="55">
        <f>SUM(L10:L23)-L11</f>
        <v>514</v>
      </c>
      <c r="M24" s="55">
        <f t="shared" ref="M24:N24" si="2">SUM(M10:M23)-M11</f>
        <v>514</v>
      </c>
      <c r="N24" s="55">
        <f t="shared" si="2"/>
        <v>514</v>
      </c>
      <c r="O24" s="57"/>
      <c r="P24" s="33"/>
      <c r="Q24" s="57"/>
      <c r="R24" s="57"/>
      <c r="S24" s="57"/>
      <c r="T24" s="57"/>
      <c r="U24" s="57"/>
      <c r="V24" s="57"/>
      <c r="W24" s="57"/>
      <c r="X24" s="57"/>
    </row>
    <row r="25" spans="1:24" s="58" customFormat="1" ht="18.75" customHeight="1" x14ac:dyDescent="0.35">
      <c r="A25" s="59" t="s">
        <v>53</v>
      </c>
      <c r="B25" s="36" t="s">
        <v>21</v>
      </c>
      <c r="C25" s="36" t="s">
        <v>54</v>
      </c>
      <c r="D25" s="36" t="s">
        <v>55</v>
      </c>
      <c r="E25" s="36" t="s">
        <v>27</v>
      </c>
      <c r="F25" s="36" t="s">
        <v>56</v>
      </c>
      <c r="G25" s="37" t="s">
        <v>57</v>
      </c>
      <c r="H25" s="38">
        <v>243.7</v>
      </c>
      <c r="I25" s="37"/>
      <c r="J25" s="38"/>
      <c r="K25" s="38"/>
      <c r="L25" s="39">
        <v>215.6</v>
      </c>
      <c r="M25" s="39">
        <v>215.6</v>
      </c>
      <c r="N25" s="39">
        <v>215.6</v>
      </c>
      <c r="O25" s="57"/>
      <c r="P25" s="33"/>
      <c r="Q25" s="57"/>
      <c r="R25" s="57"/>
      <c r="S25" s="57"/>
      <c r="T25" s="57"/>
      <c r="U25" s="57"/>
      <c r="V25" s="57"/>
      <c r="W25" s="57"/>
      <c r="X25" s="57"/>
    </row>
    <row r="26" spans="1:24" s="58" customFormat="1" ht="24" hidden="1" customHeight="1" x14ac:dyDescent="0.35">
      <c r="A26" s="60"/>
      <c r="B26" s="36" t="s">
        <v>21</v>
      </c>
      <c r="C26" s="36" t="s">
        <v>54</v>
      </c>
      <c r="D26" s="36" t="s">
        <v>55</v>
      </c>
      <c r="E26" s="36" t="s">
        <v>27</v>
      </c>
      <c r="F26" s="36" t="s">
        <v>36</v>
      </c>
      <c r="G26" s="37" t="s">
        <v>37</v>
      </c>
      <c r="H26" s="38"/>
      <c r="I26" s="37"/>
      <c r="J26" s="38"/>
      <c r="K26" s="38"/>
      <c r="L26" s="61"/>
      <c r="M26" s="61"/>
      <c r="N26" s="61"/>
      <c r="O26" s="57"/>
      <c r="P26" s="33"/>
      <c r="Q26" s="57"/>
      <c r="R26" s="57"/>
      <c r="S26" s="57"/>
      <c r="T26" s="57"/>
      <c r="U26" s="57"/>
      <c r="V26" s="57"/>
      <c r="W26" s="57"/>
      <c r="X26" s="57"/>
    </row>
    <row r="27" spans="1:24" s="58" customFormat="1" ht="24" hidden="1" customHeight="1" x14ac:dyDescent="0.35">
      <c r="A27" s="60"/>
      <c r="B27" s="36" t="s">
        <v>21</v>
      </c>
      <c r="C27" s="36" t="s">
        <v>54</v>
      </c>
      <c r="D27" s="36" t="s">
        <v>55</v>
      </c>
      <c r="E27" s="36" t="s">
        <v>27</v>
      </c>
      <c r="F27" s="36" t="s">
        <v>39</v>
      </c>
      <c r="G27" s="37" t="s">
        <v>42</v>
      </c>
      <c r="H27" s="38"/>
      <c r="I27" s="37"/>
      <c r="J27" s="38"/>
      <c r="K27" s="38"/>
      <c r="L27" s="39"/>
      <c r="M27" s="39"/>
      <c r="N27" s="39"/>
      <c r="O27" s="57"/>
      <c r="P27" s="33"/>
      <c r="Q27" s="57"/>
      <c r="R27" s="57"/>
      <c r="S27" s="57"/>
      <c r="T27" s="57"/>
      <c r="U27" s="57"/>
      <c r="V27" s="57"/>
      <c r="W27" s="57"/>
      <c r="X27" s="57"/>
    </row>
    <row r="28" spans="1:24" s="58" customFormat="1" ht="22.5" customHeight="1" x14ac:dyDescent="0.35">
      <c r="A28" s="60"/>
      <c r="B28" s="36" t="s">
        <v>21</v>
      </c>
      <c r="C28" s="36" t="s">
        <v>54</v>
      </c>
      <c r="D28" s="36" t="s">
        <v>55</v>
      </c>
      <c r="E28" s="36" t="s">
        <v>27</v>
      </c>
      <c r="F28" s="36" t="s">
        <v>43</v>
      </c>
      <c r="G28" s="49" t="s">
        <v>44</v>
      </c>
      <c r="H28" s="50">
        <v>10</v>
      </c>
      <c r="I28" s="49"/>
      <c r="J28" s="50"/>
      <c r="K28" s="50"/>
      <c r="L28" s="39">
        <v>10</v>
      </c>
      <c r="M28" s="39">
        <v>10</v>
      </c>
      <c r="N28" s="39">
        <v>10</v>
      </c>
      <c r="O28" s="57"/>
      <c r="P28" s="33"/>
      <c r="Q28" s="57"/>
      <c r="R28" s="57"/>
      <c r="S28" s="57"/>
      <c r="T28" s="57"/>
      <c r="U28" s="57"/>
      <c r="V28" s="57"/>
      <c r="W28" s="57"/>
      <c r="X28" s="57"/>
    </row>
    <row r="29" spans="1:24" s="58" customFormat="1" ht="24" customHeight="1" x14ac:dyDescent="0.35">
      <c r="A29" s="62"/>
      <c r="B29" s="36" t="s">
        <v>21</v>
      </c>
      <c r="C29" s="36" t="s">
        <v>54</v>
      </c>
      <c r="D29" s="36" t="s">
        <v>55</v>
      </c>
      <c r="E29" s="36" t="s">
        <v>50</v>
      </c>
      <c r="F29" s="36" t="s">
        <v>48</v>
      </c>
      <c r="G29" s="37" t="s">
        <v>51</v>
      </c>
      <c r="H29" s="38">
        <v>1</v>
      </c>
      <c r="I29" s="37"/>
      <c r="J29" s="38"/>
      <c r="K29" s="38"/>
      <c r="L29" s="39">
        <v>1</v>
      </c>
      <c r="M29" s="39">
        <v>1</v>
      </c>
      <c r="N29" s="39">
        <v>1</v>
      </c>
      <c r="O29" s="57"/>
      <c r="P29" s="33"/>
      <c r="Q29" s="57"/>
      <c r="R29" s="57"/>
      <c r="S29" s="57"/>
      <c r="T29" s="57"/>
      <c r="U29" s="57"/>
      <c r="V29" s="57"/>
      <c r="W29" s="57"/>
      <c r="X29" s="57"/>
    </row>
    <row r="30" spans="1:24" s="58" customFormat="1" ht="21" customHeight="1" x14ac:dyDescent="0.35">
      <c r="A30" s="63" t="s">
        <v>58</v>
      </c>
      <c r="B30" s="53"/>
      <c r="C30" s="53"/>
      <c r="D30" s="53"/>
      <c r="E30" s="53"/>
      <c r="F30" s="53"/>
      <c r="G30" s="29"/>
      <c r="H30" s="55">
        <f t="shared" ref="H30:K30" si="3">SUM(H25:H29)</f>
        <v>254.7</v>
      </c>
      <c r="I30" s="55">
        <f t="shared" si="3"/>
        <v>0</v>
      </c>
      <c r="J30" s="56"/>
      <c r="K30" s="56">
        <f t="shared" si="3"/>
        <v>0</v>
      </c>
      <c r="L30" s="55">
        <f>SUM(L25:L29)</f>
        <v>226.6</v>
      </c>
      <c r="M30" s="55">
        <f t="shared" ref="M30:N30" si="4">SUM(M25:M29)</f>
        <v>226.6</v>
      </c>
      <c r="N30" s="55">
        <f t="shared" si="4"/>
        <v>226.6</v>
      </c>
      <c r="O30" s="57"/>
      <c r="P30" s="33"/>
      <c r="Q30" s="57"/>
      <c r="R30" s="57"/>
      <c r="S30" s="57"/>
      <c r="T30" s="57"/>
      <c r="U30" s="57"/>
      <c r="V30" s="57"/>
      <c r="W30" s="57"/>
      <c r="X30" s="57"/>
    </row>
    <row r="31" spans="1:24" ht="20.25" customHeight="1" x14ac:dyDescent="0.35">
      <c r="A31" s="64" t="s">
        <v>59</v>
      </c>
      <c r="B31" s="65"/>
      <c r="C31" s="65"/>
      <c r="D31" s="65"/>
      <c r="E31" s="65"/>
      <c r="F31" s="65"/>
      <c r="G31" s="66"/>
      <c r="H31" s="67">
        <f t="shared" ref="H31:K31" si="5">H24+H30</f>
        <v>656.09999999999991</v>
      </c>
      <c r="I31" s="67">
        <f t="shared" si="5"/>
        <v>0</v>
      </c>
      <c r="J31" s="67"/>
      <c r="K31" s="67">
        <f t="shared" si="5"/>
        <v>0</v>
      </c>
      <c r="L31" s="67">
        <f>L24+L30</f>
        <v>740.6</v>
      </c>
      <c r="M31" s="67">
        <f t="shared" ref="M31:N31" si="6">M24+M30</f>
        <v>740.6</v>
      </c>
      <c r="N31" s="67">
        <f t="shared" si="6"/>
        <v>740.6</v>
      </c>
      <c r="P31" s="33"/>
    </row>
    <row r="32" spans="1:24" s="73" customFormat="1" x14ac:dyDescent="0.35">
      <c r="A32" s="68" t="s">
        <v>60</v>
      </c>
      <c r="B32" s="69" t="s">
        <v>21</v>
      </c>
      <c r="C32" s="69" t="s">
        <v>54</v>
      </c>
      <c r="D32" s="69" t="s">
        <v>61</v>
      </c>
      <c r="E32" s="69" t="s">
        <v>62</v>
      </c>
      <c r="F32" s="69" t="s">
        <v>63</v>
      </c>
      <c r="G32" s="70" t="s">
        <v>64</v>
      </c>
      <c r="H32" s="71">
        <v>1041.3</v>
      </c>
      <c r="I32" s="70"/>
      <c r="J32" s="71"/>
      <c r="K32" s="71"/>
      <c r="L32" s="72">
        <v>1110.8</v>
      </c>
      <c r="M32" s="72">
        <v>1110.8</v>
      </c>
      <c r="N32" s="72">
        <v>1110.8</v>
      </c>
      <c r="P32" s="33"/>
    </row>
    <row r="33" spans="1:16" s="73" customFormat="1" ht="15.75" customHeight="1" x14ac:dyDescent="0.35">
      <c r="A33" s="74"/>
      <c r="B33" s="69" t="s">
        <v>21</v>
      </c>
      <c r="C33" s="69" t="s">
        <v>54</v>
      </c>
      <c r="D33" s="69" t="s">
        <v>61</v>
      </c>
      <c r="E33" s="69" t="s">
        <v>65</v>
      </c>
      <c r="F33" s="69" t="s">
        <v>66</v>
      </c>
      <c r="G33" s="70" t="s">
        <v>67</v>
      </c>
      <c r="H33" s="71">
        <v>314.5</v>
      </c>
      <c r="I33" s="70"/>
      <c r="J33" s="71"/>
      <c r="K33" s="71"/>
      <c r="L33" s="72">
        <v>323.39999999999998</v>
      </c>
      <c r="M33" s="72">
        <v>323.39999999999998</v>
      </c>
      <c r="N33" s="72">
        <v>323.39999999999998</v>
      </c>
      <c r="P33" s="33"/>
    </row>
    <row r="34" spans="1:16" s="73" customFormat="1" ht="15.75" customHeight="1" x14ac:dyDescent="0.35">
      <c r="A34" s="75"/>
      <c r="B34" s="69" t="s">
        <v>21</v>
      </c>
      <c r="C34" s="69" t="s">
        <v>54</v>
      </c>
      <c r="D34" s="69" t="s">
        <v>61</v>
      </c>
      <c r="E34" s="69" t="s">
        <v>27</v>
      </c>
      <c r="F34" s="36" t="s">
        <v>43</v>
      </c>
      <c r="G34" s="70" t="s">
        <v>68</v>
      </c>
      <c r="H34" s="71">
        <v>54.2</v>
      </c>
      <c r="I34" s="70"/>
      <c r="J34" s="71"/>
      <c r="K34" s="71"/>
      <c r="L34" s="72">
        <v>54.2</v>
      </c>
      <c r="M34" s="72">
        <v>54.2</v>
      </c>
      <c r="N34" s="72">
        <v>54.2</v>
      </c>
      <c r="P34" s="33"/>
    </row>
    <row r="35" spans="1:16" s="73" customFormat="1" ht="15.75" customHeight="1" x14ac:dyDescent="0.35">
      <c r="A35" s="76" t="s">
        <v>69</v>
      </c>
      <c r="B35" s="77"/>
      <c r="C35" s="76"/>
      <c r="D35" s="76"/>
      <c r="E35" s="76"/>
      <c r="F35" s="76"/>
      <c r="G35" s="78"/>
      <c r="H35" s="79">
        <f t="shared" ref="H35:K35" si="7">SUM(H32:H34)</f>
        <v>1410</v>
      </c>
      <c r="I35" s="79">
        <f t="shared" si="7"/>
        <v>0</v>
      </c>
      <c r="J35" s="80"/>
      <c r="K35" s="80">
        <f t="shared" si="7"/>
        <v>0</v>
      </c>
      <c r="L35" s="79">
        <f>SUM(L32:L34)</f>
        <v>1488.3999999999999</v>
      </c>
      <c r="M35" s="79">
        <f t="shared" ref="M35:N35" si="8">SUM(M32:M34)</f>
        <v>1488.3999999999999</v>
      </c>
      <c r="N35" s="79">
        <f t="shared" si="8"/>
        <v>1488.3999999999999</v>
      </c>
      <c r="P35" s="33"/>
    </row>
    <row r="36" spans="1:16" s="7" customFormat="1" ht="54" customHeight="1" x14ac:dyDescent="0.35">
      <c r="A36" s="81" t="s">
        <v>70</v>
      </c>
      <c r="B36" s="82" t="s">
        <v>21</v>
      </c>
      <c r="C36" s="82" t="s">
        <v>54</v>
      </c>
      <c r="D36" s="82" t="s">
        <v>71</v>
      </c>
      <c r="E36" s="82" t="s">
        <v>72</v>
      </c>
      <c r="F36" s="82" t="s">
        <v>73</v>
      </c>
      <c r="G36" s="49" t="s">
        <v>74</v>
      </c>
      <c r="H36" s="50">
        <v>124.2</v>
      </c>
      <c r="I36" s="49"/>
      <c r="J36" s="50"/>
      <c r="K36" s="50"/>
      <c r="L36" s="83">
        <v>115</v>
      </c>
      <c r="M36" s="83">
        <v>115</v>
      </c>
      <c r="N36" s="83">
        <v>115</v>
      </c>
      <c r="P36" s="33"/>
    </row>
    <row r="37" spans="1:16" s="7" customFormat="1" x14ac:dyDescent="0.35">
      <c r="A37" s="27" t="s">
        <v>75</v>
      </c>
      <c r="B37" s="84"/>
      <c r="C37" s="27"/>
      <c r="D37" s="27"/>
      <c r="E37" s="27"/>
      <c r="F37" s="27"/>
      <c r="G37" s="49"/>
      <c r="H37" s="85">
        <f t="shared" ref="H37:K37" si="9">H36</f>
        <v>124.2</v>
      </c>
      <c r="I37" s="85">
        <f t="shared" si="9"/>
        <v>0</v>
      </c>
      <c r="J37" s="86"/>
      <c r="K37" s="86">
        <f t="shared" si="9"/>
        <v>0</v>
      </c>
      <c r="L37" s="85">
        <f>L36</f>
        <v>115</v>
      </c>
      <c r="M37" s="85">
        <f t="shared" ref="M37:N37" si="10">M36</f>
        <v>115</v>
      </c>
      <c r="N37" s="85">
        <f t="shared" si="10"/>
        <v>115</v>
      </c>
      <c r="P37" s="33"/>
    </row>
    <row r="38" spans="1:16" s="7" customFormat="1" ht="54" x14ac:dyDescent="0.35">
      <c r="A38" s="81" t="s">
        <v>76</v>
      </c>
      <c r="B38" s="82" t="s">
        <v>21</v>
      </c>
      <c r="C38" s="82" t="s">
        <v>77</v>
      </c>
      <c r="D38" s="82" t="s">
        <v>78</v>
      </c>
      <c r="E38" s="82" t="s">
        <v>72</v>
      </c>
      <c r="F38" s="82" t="s">
        <v>73</v>
      </c>
      <c r="G38" s="87" t="s">
        <v>79</v>
      </c>
      <c r="H38" s="88">
        <v>45</v>
      </c>
      <c r="I38" s="87"/>
      <c r="J38" s="88"/>
      <c r="K38" s="88"/>
      <c r="L38" s="83">
        <v>38</v>
      </c>
      <c r="M38" s="83">
        <v>38</v>
      </c>
      <c r="N38" s="83">
        <v>38</v>
      </c>
      <c r="P38" s="33"/>
    </row>
    <row r="39" spans="1:16" s="7" customFormat="1" x14ac:dyDescent="0.35">
      <c r="A39" s="27" t="s">
        <v>80</v>
      </c>
      <c r="B39" s="84"/>
      <c r="C39" s="27"/>
      <c r="D39" s="27"/>
      <c r="E39" s="27"/>
      <c r="F39" s="27"/>
      <c r="G39" s="49"/>
      <c r="H39" s="85">
        <f t="shared" ref="H39:K39" si="11">H38</f>
        <v>45</v>
      </c>
      <c r="I39" s="85">
        <f t="shared" si="11"/>
        <v>0</v>
      </c>
      <c r="J39" s="86"/>
      <c r="K39" s="86">
        <f t="shared" si="11"/>
        <v>0</v>
      </c>
      <c r="L39" s="85">
        <f>L38</f>
        <v>38</v>
      </c>
      <c r="M39" s="85">
        <f t="shared" ref="M39:N39" si="12">M38</f>
        <v>38</v>
      </c>
      <c r="N39" s="85">
        <f t="shared" si="12"/>
        <v>38</v>
      </c>
      <c r="P39" s="33"/>
    </row>
    <row r="40" spans="1:16" s="7" customFormat="1" x14ac:dyDescent="0.35">
      <c r="A40" s="64" t="s">
        <v>81</v>
      </c>
      <c r="B40" s="89"/>
      <c r="C40" s="64"/>
      <c r="D40" s="64"/>
      <c r="E40" s="64"/>
      <c r="F40" s="64"/>
      <c r="G40" s="90"/>
      <c r="H40" s="91">
        <f t="shared" ref="H40:K40" si="13">H35+H37+H39</f>
        <v>1579.2</v>
      </c>
      <c r="I40" s="91">
        <f t="shared" si="13"/>
        <v>0</v>
      </c>
      <c r="J40" s="92"/>
      <c r="K40" s="92">
        <f t="shared" si="13"/>
        <v>0</v>
      </c>
      <c r="L40" s="91">
        <f>L35+L37+L39</f>
        <v>1641.3999999999999</v>
      </c>
      <c r="M40" s="91">
        <f t="shared" ref="M40:N40" si="14">M35+M37+M39</f>
        <v>1641.3999999999999</v>
      </c>
      <c r="N40" s="91">
        <f t="shared" si="14"/>
        <v>1641.3999999999999</v>
      </c>
      <c r="P40" s="33"/>
    </row>
    <row r="41" spans="1:16" s="7" customFormat="1" ht="15.75" customHeight="1" x14ac:dyDescent="0.35">
      <c r="A41" s="93" t="s">
        <v>82</v>
      </c>
      <c r="B41" s="36" t="s">
        <v>21</v>
      </c>
      <c r="C41" s="36" t="s">
        <v>22</v>
      </c>
      <c r="D41" s="36" t="s">
        <v>83</v>
      </c>
      <c r="E41" s="36" t="s">
        <v>62</v>
      </c>
      <c r="F41" s="82" t="s">
        <v>63</v>
      </c>
      <c r="G41" s="49" t="s">
        <v>64</v>
      </c>
      <c r="H41" s="50">
        <v>2857.9</v>
      </c>
      <c r="I41" s="49"/>
      <c r="J41" s="50"/>
      <c r="K41" s="50"/>
      <c r="L41" s="83">
        <v>4304.5</v>
      </c>
      <c r="M41" s="83">
        <v>4304.5</v>
      </c>
      <c r="N41" s="83">
        <v>4304.5</v>
      </c>
      <c r="P41" s="33"/>
    </row>
    <row r="42" spans="1:16" s="7" customFormat="1" x14ac:dyDescent="0.35">
      <c r="A42" s="93"/>
      <c r="B42" s="36" t="s">
        <v>21</v>
      </c>
      <c r="C42" s="36" t="s">
        <v>22</v>
      </c>
      <c r="D42" s="36" t="s">
        <v>83</v>
      </c>
      <c r="E42" s="36" t="s">
        <v>65</v>
      </c>
      <c r="F42" s="82" t="s">
        <v>66</v>
      </c>
      <c r="G42" s="49" t="s">
        <v>67</v>
      </c>
      <c r="H42" s="50">
        <v>863.1</v>
      </c>
      <c r="I42" s="49"/>
      <c r="J42" s="50"/>
      <c r="K42" s="50"/>
      <c r="L42" s="83">
        <v>1300.4000000000001</v>
      </c>
      <c r="M42" s="83">
        <v>1300.4000000000001</v>
      </c>
      <c r="N42" s="83">
        <v>1300.4000000000001</v>
      </c>
      <c r="P42" s="33"/>
    </row>
    <row r="43" spans="1:16" s="7" customFormat="1" x14ac:dyDescent="0.35">
      <c r="A43" s="93"/>
      <c r="B43" s="36" t="s">
        <v>21</v>
      </c>
      <c r="C43" s="36" t="s">
        <v>22</v>
      </c>
      <c r="D43" s="36" t="s">
        <v>83</v>
      </c>
      <c r="E43" s="36" t="s">
        <v>24</v>
      </c>
      <c r="F43" s="82" t="s">
        <v>25</v>
      </c>
      <c r="G43" s="49" t="s">
        <v>84</v>
      </c>
      <c r="H43" s="50">
        <v>30</v>
      </c>
      <c r="I43" s="49"/>
      <c r="J43" s="50"/>
      <c r="K43" s="50"/>
      <c r="L43" s="83">
        <v>30</v>
      </c>
      <c r="M43" s="83">
        <v>30</v>
      </c>
      <c r="N43" s="83">
        <v>30</v>
      </c>
      <c r="P43" s="33"/>
    </row>
    <row r="44" spans="1:16" s="7" customFormat="1" x14ac:dyDescent="0.35">
      <c r="A44" s="93"/>
      <c r="B44" s="36" t="s">
        <v>21</v>
      </c>
      <c r="C44" s="36" t="s">
        <v>22</v>
      </c>
      <c r="D44" s="36" t="s">
        <v>83</v>
      </c>
      <c r="E44" s="36" t="s">
        <v>27</v>
      </c>
      <c r="F44" s="82" t="s">
        <v>39</v>
      </c>
      <c r="G44" s="49" t="s">
        <v>85</v>
      </c>
      <c r="H44" s="50">
        <v>18.8</v>
      </c>
      <c r="I44" s="49"/>
      <c r="J44" s="50"/>
      <c r="K44" s="50"/>
      <c r="L44" s="83">
        <v>28.2</v>
      </c>
      <c r="M44" s="83">
        <v>28.2</v>
      </c>
      <c r="N44" s="83">
        <v>28.2</v>
      </c>
      <c r="P44" s="33"/>
    </row>
    <row r="45" spans="1:16" s="7" customFormat="1" x14ac:dyDescent="0.35">
      <c r="A45" s="93"/>
      <c r="B45" s="36" t="s">
        <v>21</v>
      </c>
      <c r="C45" s="36" t="s">
        <v>22</v>
      </c>
      <c r="D45" s="36" t="s">
        <v>83</v>
      </c>
      <c r="E45" s="36" t="s">
        <v>27</v>
      </c>
      <c r="F45" s="36" t="s">
        <v>43</v>
      </c>
      <c r="G45" s="49" t="s">
        <v>68</v>
      </c>
      <c r="H45" s="50">
        <v>100</v>
      </c>
      <c r="I45" s="49"/>
      <c r="J45" s="50"/>
      <c r="K45" s="50"/>
      <c r="L45" s="83">
        <v>100</v>
      </c>
      <c r="M45" s="83">
        <v>100</v>
      </c>
      <c r="N45" s="83">
        <v>100</v>
      </c>
      <c r="P45" s="33"/>
    </row>
    <row r="46" spans="1:16" s="7" customFormat="1" ht="15.75" customHeight="1" x14ac:dyDescent="0.35">
      <c r="A46" s="27" t="s">
        <v>86</v>
      </c>
      <c r="B46" s="84"/>
      <c r="C46" s="27"/>
      <c r="D46" s="27"/>
      <c r="E46" s="27"/>
      <c r="F46" s="27"/>
      <c r="G46" s="29"/>
      <c r="H46" s="85">
        <f t="shared" ref="H46:K46" si="15">H41+H42+H44+H45+H43</f>
        <v>3869.8</v>
      </c>
      <c r="I46" s="85">
        <f t="shared" si="15"/>
        <v>0</v>
      </c>
      <c r="J46" s="86"/>
      <c r="K46" s="86">
        <f t="shared" si="15"/>
        <v>0</v>
      </c>
      <c r="L46" s="85">
        <f>L41+L42+L44+L45+L43</f>
        <v>5763.0999999999995</v>
      </c>
      <c r="M46" s="85">
        <f t="shared" ref="M46:N46" si="16">M41+M42+M44+M45+M43</f>
        <v>5763.0999999999995</v>
      </c>
      <c r="N46" s="85">
        <f t="shared" si="16"/>
        <v>5763.0999999999995</v>
      </c>
      <c r="P46" s="33"/>
    </row>
    <row r="47" spans="1:16" s="7" customFormat="1" ht="66" customHeight="1" x14ac:dyDescent="0.35">
      <c r="A47" s="81" t="s">
        <v>87</v>
      </c>
      <c r="B47" s="82" t="s">
        <v>21</v>
      </c>
      <c r="C47" s="82" t="s">
        <v>22</v>
      </c>
      <c r="D47" s="82" t="s">
        <v>88</v>
      </c>
      <c r="E47" s="82" t="s">
        <v>72</v>
      </c>
      <c r="F47" s="82" t="s">
        <v>73</v>
      </c>
      <c r="G47" s="49" t="s">
        <v>74</v>
      </c>
      <c r="H47" s="50">
        <v>756.6</v>
      </c>
      <c r="I47" s="49"/>
      <c r="J47" s="50"/>
      <c r="K47" s="50"/>
      <c r="L47" s="83">
        <v>664.8</v>
      </c>
      <c r="M47" s="83">
        <v>664.8</v>
      </c>
      <c r="N47" s="83">
        <v>664.8</v>
      </c>
      <c r="P47" s="33"/>
    </row>
    <row r="48" spans="1:16" s="16" customFormat="1" ht="15.75" customHeight="1" x14ac:dyDescent="0.35">
      <c r="A48" s="27" t="s">
        <v>89</v>
      </c>
      <c r="B48" s="84"/>
      <c r="C48" s="27"/>
      <c r="D48" s="27"/>
      <c r="E48" s="27"/>
      <c r="F48" s="27"/>
      <c r="G48" s="29"/>
      <c r="H48" s="85">
        <f t="shared" ref="H48:N48" si="17">H47</f>
        <v>756.6</v>
      </c>
      <c r="I48" s="85">
        <f t="shared" si="17"/>
        <v>0</v>
      </c>
      <c r="J48" s="86"/>
      <c r="K48" s="86">
        <f t="shared" si="17"/>
        <v>0</v>
      </c>
      <c r="L48" s="85">
        <f t="shared" si="17"/>
        <v>664.8</v>
      </c>
      <c r="M48" s="85">
        <f t="shared" si="17"/>
        <v>664.8</v>
      </c>
      <c r="N48" s="85">
        <f t="shared" si="17"/>
        <v>664.8</v>
      </c>
      <c r="P48" s="33"/>
    </row>
    <row r="49" spans="1:24" s="7" customFormat="1" ht="15.75" customHeight="1" x14ac:dyDescent="0.35">
      <c r="A49" s="81" t="s">
        <v>90</v>
      </c>
      <c r="B49" s="94">
        <v>934</v>
      </c>
      <c r="C49" s="95" t="s">
        <v>91</v>
      </c>
      <c r="D49" s="95" t="s">
        <v>92</v>
      </c>
      <c r="E49" s="94">
        <v>244</v>
      </c>
      <c r="F49" s="94">
        <v>340</v>
      </c>
      <c r="G49" s="49" t="s">
        <v>68</v>
      </c>
      <c r="H49" s="50"/>
      <c r="I49" s="49"/>
      <c r="J49" s="50"/>
      <c r="K49" s="50"/>
      <c r="L49" s="83"/>
      <c r="M49" s="83"/>
      <c r="N49" s="83"/>
      <c r="P49" s="33"/>
    </row>
    <row r="50" spans="1:24" s="7" customFormat="1" ht="15.75" customHeight="1" x14ac:dyDescent="0.35">
      <c r="A50" s="27" t="s">
        <v>93</v>
      </c>
      <c r="B50" s="84"/>
      <c r="C50" s="27"/>
      <c r="D50" s="27"/>
      <c r="E50" s="27"/>
      <c r="F50" s="27"/>
      <c r="G50" s="49"/>
      <c r="H50" s="85">
        <f t="shared" ref="H50:N50" si="18">H49</f>
        <v>0</v>
      </c>
      <c r="I50" s="85">
        <f t="shared" si="18"/>
        <v>0</v>
      </c>
      <c r="J50" s="86"/>
      <c r="K50" s="86">
        <f t="shared" si="18"/>
        <v>0</v>
      </c>
      <c r="L50" s="85">
        <f t="shared" si="18"/>
        <v>0</v>
      </c>
      <c r="M50" s="85">
        <f t="shared" si="18"/>
        <v>0</v>
      </c>
      <c r="N50" s="85">
        <f t="shared" si="18"/>
        <v>0</v>
      </c>
      <c r="P50" s="33"/>
    </row>
    <row r="51" spans="1:24" s="7" customFormat="1" ht="15.75" customHeight="1" x14ac:dyDescent="0.35">
      <c r="A51" s="64" t="s">
        <v>94</v>
      </c>
      <c r="B51" s="89"/>
      <c r="C51" s="64"/>
      <c r="D51" s="64"/>
      <c r="E51" s="64"/>
      <c r="F51" s="64"/>
      <c r="G51" s="90"/>
      <c r="H51" s="91">
        <f t="shared" ref="H51:K51" si="19">H46+H48+H50</f>
        <v>4626.4000000000005</v>
      </c>
      <c r="I51" s="91">
        <f t="shared" si="19"/>
        <v>0</v>
      </c>
      <c r="J51" s="92"/>
      <c r="K51" s="92">
        <f t="shared" si="19"/>
        <v>0</v>
      </c>
      <c r="L51" s="91">
        <f>L46+L48+L50</f>
        <v>6427.9</v>
      </c>
      <c r="M51" s="91">
        <f t="shared" ref="M51:N51" si="20">M46+M48+M50</f>
        <v>6427.9</v>
      </c>
      <c r="N51" s="91">
        <f t="shared" si="20"/>
        <v>6427.9</v>
      </c>
      <c r="P51" s="33"/>
    </row>
    <row r="52" spans="1:24" s="16" customFormat="1" x14ac:dyDescent="0.35">
      <c r="A52" s="96" t="s">
        <v>95</v>
      </c>
      <c r="B52" s="97"/>
      <c r="C52" s="96"/>
      <c r="D52" s="96"/>
      <c r="E52" s="96"/>
      <c r="F52" s="96"/>
      <c r="G52" s="98"/>
      <c r="H52" s="99">
        <f t="shared" ref="H52:K52" si="21">H40+H51</f>
        <v>6205.6</v>
      </c>
      <c r="I52" s="99">
        <f t="shared" si="21"/>
        <v>0</v>
      </c>
      <c r="J52" s="100"/>
      <c r="K52" s="100">
        <f t="shared" si="21"/>
        <v>0</v>
      </c>
      <c r="L52" s="99">
        <f>L40+L51</f>
        <v>8069.2999999999993</v>
      </c>
      <c r="M52" s="99">
        <f t="shared" ref="M52:N52" si="22">M40+M51</f>
        <v>8069.2999999999993</v>
      </c>
      <c r="N52" s="99">
        <f t="shared" si="22"/>
        <v>8069.2999999999993</v>
      </c>
      <c r="P52" s="33"/>
    </row>
    <row r="53" spans="1:24" ht="18" customHeight="1" x14ac:dyDescent="0.35">
      <c r="A53" s="101" t="s">
        <v>96</v>
      </c>
      <c r="B53" s="102" t="s">
        <v>21</v>
      </c>
      <c r="C53" s="102"/>
      <c r="D53" s="102"/>
      <c r="E53" s="102"/>
      <c r="F53" s="102"/>
      <c r="G53" s="103"/>
      <c r="H53" s="104">
        <f t="shared" ref="H53:K53" si="23">H31+H52</f>
        <v>6861.7000000000007</v>
      </c>
      <c r="I53" s="104">
        <f t="shared" si="23"/>
        <v>0</v>
      </c>
      <c r="J53" s="104"/>
      <c r="K53" s="104">
        <f t="shared" si="23"/>
        <v>0</v>
      </c>
      <c r="L53" s="104">
        <f>L31+L52</f>
        <v>8809.9</v>
      </c>
      <c r="M53" s="104">
        <f t="shared" ref="M53:N53" si="24">M31+M52</f>
        <v>8809.9</v>
      </c>
      <c r="N53" s="104">
        <f t="shared" si="24"/>
        <v>8809.9</v>
      </c>
      <c r="P53" s="33"/>
    </row>
    <row r="54" spans="1:24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x14ac:dyDescent="0.35">
      <c r="A57" s="105" t="s">
        <v>97</v>
      </c>
      <c r="B57" s="105"/>
      <c r="C57" s="105"/>
      <c r="D57" s="105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x14ac:dyDescent="0.35">
      <c r="A58" s="106"/>
      <c r="B58" s="106"/>
      <c r="C58" s="106"/>
      <c r="D58" s="106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x14ac:dyDescent="0.35">
      <c r="A60" s="105" t="s">
        <v>98</v>
      </c>
      <c r="B60" s="105"/>
      <c r="C60" s="105"/>
      <c r="D60" s="105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x14ac:dyDescent="0.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x14ac:dyDescent="0.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x14ac:dyDescent="0.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x14ac:dyDescent="0.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x14ac:dyDescent="0.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x14ac:dyDescent="0.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x14ac:dyDescent="0.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x14ac:dyDescent="0.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x14ac:dyDescent="0.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x14ac:dyDescent="0.3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x14ac:dyDescent="0.3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x14ac:dyDescent="0.3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x14ac:dyDescent="0.3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x14ac:dyDescent="0.3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x14ac:dyDescent="0.3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x14ac:dyDescent="0.3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x14ac:dyDescent="0.3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x14ac:dyDescent="0.3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x14ac:dyDescent="0.3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x14ac:dyDescent="0.3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x14ac:dyDescent="0.3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x14ac:dyDescent="0.3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x14ac:dyDescent="0.3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x14ac:dyDescent="0.3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x14ac:dyDescent="0.3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x14ac:dyDescent="0.3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x14ac:dyDescent="0.3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x14ac:dyDescent="0.3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x14ac:dyDescent="0.3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x14ac:dyDescent="0.3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x14ac:dyDescent="0.3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x14ac:dyDescent="0.3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x14ac:dyDescent="0.3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x14ac:dyDescent="0.3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x14ac:dyDescent="0.3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x14ac:dyDescent="0.3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x14ac:dyDescent="0.3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x14ac:dyDescent="0.3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x14ac:dyDescent="0.3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x14ac:dyDescent="0.3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x14ac:dyDescent="0.3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x14ac:dyDescent="0.3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x14ac:dyDescent="0.3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x14ac:dyDescent="0.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x14ac:dyDescent="0.3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x14ac:dyDescent="0.3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x14ac:dyDescent="0.3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x14ac:dyDescent="0.3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x14ac:dyDescent="0.3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x14ac:dyDescent="0.3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x14ac:dyDescent="0.3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x14ac:dyDescent="0.3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x14ac:dyDescent="0.3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x14ac:dyDescent="0.3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x14ac:dyDescent="0.3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x14ac:dyDescent="0.3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x14ac:dyDescent="0.3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</sheetData>
  <mergeCells count="6">
    <mergeCell ref="A6:L6"/>
    <mergeCell ref="A25:A29"/>
    <mergeCell ref="A32:A34"/>
    <mergeCell ref="A41:A45"/>
    <mergeCell ref="A57:D57"/>
    <mergeCell ref="A60:D60"/>
  </mergeCells>
  <pageMargins left="0.7" right="0.7" top="0.75" bottom="0.75" header="0.3" footer="0.3"/>
  <pageSetup paperSize="9"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2017-01-30T07:08:46Z</dcterms:modified>
</cp:coreProperties>
</file>